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nnual Meeting 2022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40" i="1"/>
  <c r="D40" i="1"/>
  <c r="D42" i="1" s="1"/>
  <c r="C40" i="1"/>
  <c r="C42" i="1" s="1"/>
  <c r="E28" i="1"/>
  <c r="E44" i="1" s="1"/>
  <c r="D28" i="1"/>
  <c r="C28" i="1"/>
  <c r="E16" i="1"/>
  <c r="D16" i="1"/>
  <c r="C16" i="1"/>
  <c r="E10" i="1"/>
  <c r="D10" i="1"/>
  <c r="C10" i="1"/>
  <c r="C44" i="1" l="1"/>
  <c r="D44" i="1"/>
  <c r="E17" i="1"/>
  <c r="D17" i="1"/>
  <c r="C17" i="1"/>
</calcChain>
</file>

<file path=xl/sharedStrings.xml><?xml version="1.0" encoding="utf-8"?>
<sst xmlns="http://schemas.openxmlformats.org/spreadsheetml/2006/main" count="42" uniqueCount="37">
  <si>
    <t>Income</t>
  </si>
  <si>
    <t>FY2022 BUDGET</t>
  </si>
  <si>
    <t>YTD April 2022 Actuals</t>
  </si>
  <si>
    <t>PROPOSED FY2023 BUDGET</t>
  </si>
  <si>
    <t>4220 · Endowment Fund</t>
  </si>
  <si>
    <t>Transfer to Reserved Funds</t>
  </si>
  <si>
    <t>Transfer to Staff Budget</t>
  </si>
  <si>
    <t>Net Available</t>
  </si>
  <si>
    <t>Expenses</t>
  </si>
  <si>
    <t>Loans</t>
  </si>
  <si>
    <t>TOTAL INFRASTRUCTURE EXPENSES</t>
  </si>
  <si>
    <t>FIRST PARISH IN CAMBRIDGE, UNITARIAN UNIVERSALIST</t>
  </si>
  <si>
    <t>Fiscal Year 2022 - 2023 Proposed Budget</t>
  </si>
  <si>
    <t>INFRASTRUCTURE</t>
  </si>
  <si>
    <t>Operations Expenses</t>
  </si>
  <si>
    <t>Building and Maintenance Expenses</t>
  </si>
  <si>
    <t>Net Available for Capital Projects</t>
  </si>
  <si>
    <t>STAFF &amp; PROGRAM</t>
  </si>
  <si>
    <t>Annual Fund Pledges</t>
  </si>
  <si>
    <t>Plate</t>
  </si>
  <si>
    <t>Restricted Funds</t>
  </si>
  <si>
    <t>Rental Income</t>
  </si>
  <si>
    <t>Other Income</t>
  </si>
  <si>
    <t>TOTAL INCOME</t>
  </si>
  <si>
    <t>Transfer From Endowment</t>
  </si>
  <si>
    <t>Salaries &amp; Benefits</t>
  </si>
  <si>
    <t>Program Expenses</t>
  </si>
  <si>
    <t>Community Dues &amp; Donations</t>
  </si>
  <si>
    <t>UUA Dues</t>
  </si>
  <si>
    <t>UU Mass Action Dues</t>
  </si>
  <si>
    <t>UU Urban Ministry Dues</t>
  </si>
  <si>
    <t>GBIO Dues</t>
  </si>
  <si>
    <t>CISC Dues</t>
  </si>
  <si>
    <t>Sanctuary Boston</t>
  </si>
  <si>
    <t>Total COMMUNITY</t>
  </si>
  <si>
    <t>TOTAL STAFF &amp; PROGRAM EXPENSES</t>
  </si>
  <si>
    <t>Net Income/(Loss)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</si>
</sst>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4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4" borderId="0" xfId="0" applyFont="1" applyFill="1" applyAlignment="1">
      <alignment horizontal="center"/>
    </xf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44" fontId="4" fillId="0" borderId="0" xfId="0" applyNumberFormat="1" applyFont="1"/>
    <xf numFmtId="44" fontId="4" fillId="3" borderId="0" xfId="0" applyNumberFormat="1" applyFont="1" applyFill="1"/>
    <xf numFmtId="44" fontId="2" fillId="3" borderId="0" xfId="0" applyNumberFormat="1" applyFont="1" applyFill="1"/>
    <xf numFmtId="44" fontId="2" fillId="0" borderId="3" xfId="0" applyNumberFormat="1" applyFont="1" applyBorder="1"/>
    <xf numFmtId="44" fontId="2" fillId="3" borderId="3" xfId="0" applyNumberFormat="1" applyFont="1" applyFill="1" applyBorder="1"/>
    <xf numFmtId="44" fontId="2" fillId="0" borderId="0" xfId="0" applyNumberFormat="1" applyFont="1"/>
    <xf numFmtId="44" fontId="1" fillId="0" borderId="1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left" vertical="top"/>
    </xf>
    <xf numFmtId="44" fontId="2" fillId="0" borderId="4" xfId="0" applyNumberFormat="1" applyFont="1" applyBorder="1"/>
    <xf numFmtId="44" fontId="2" fillId="3" borderId="4" xfId="0" applyNumberFormat="1" applyFont="1" applyFill="1" applyBorder="1"/>
    <xf numFmtId="44" fontId="1" fillId="0" borderId="0" xfId="0" applyNumberFormat="1" applyFont="1"/>
    <xf numFmtId="0" fontId="2" fillId="2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4" fontId="4" fillId="0" borderId="0" xfId="0" applyNumberFormat="1" applyFont="1" applyBorder="1" applyAlignment="1">
      <alignment horizontal="center" wrapText="1"/>
    </xf>
    <xf numFmtId="44" fontId="4" fillId="3" borderId="0" xfId="0" applyNumberFormat="1" applyFont="1" applyFill="1" applyBorder="1" applyAlignment="1">
      <alignment horizontal="center" wrapText="1"/>
    </xf>
    <xf numFmtId="44" fontId="4" fillId="0" borderId="0" xfId="0" applyNumberFormat="1" applyFont="1" applyFill="1" applyBorder="1"/>
    <xf numFmtId="44" fontId="4" fillId="0" borderId="0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right"/>
    </xf>
    <xf numFmtId="44" fontId="4" fillId="0" borderId="4" xfId="0" applyNumberFormat="1" applyFont="1" applyFill="1" applyBorder="1"/>
    <xf numFmtId="44" fontId="4" fillId="0" borderId="4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4" fontId="4" fillId="0" borderId="0" xfId="0" applyNumberFormat="1" applyFont="1" applyFill="1"/>
    <xf numFmtId="44" fontId="4" fillId="0" borderId="0" xfId="0" applyNumberFormat="1" applyFont="1" applyBorder="1"/>
    <xf numFmtId="44" fontId="4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44" fontId="2" fillId="0" borderId="0" xfId="0" applyNumberFormat="1" applyFont="1" applyFill="1"/>
    <xf numFmtId="49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31" workbookViewId="0">
      <selection activeCell="B44" sqref="B44"/>
    </sheetView>
  </sheetViews>
  <sheetFormatPr defaultRowHeight="15" x14ac:dyDescent="0.25"/>
  <cols>
    <col min="1" max="1" width="11.85546875" customWidth="1"/>
    <col min="2" max="2" width="44.140625" customWidth="1"/>
    <col min="3" max="3" width="18.42578125" customWidth="1"/>
    <col min="4" max="4" width="17.5703125" bestFit="1" customWidth="1"/>
    <col min="5" max="5" width="18.42578125" bestFit="1" customWidth="1"/>
    <col min="7" max="7" width="11.5703125" bestFit="1" customWidth="1"/>
  </cols>
  <sheetData>
    <row r="1" spans="1:5" ht="18.75" x14ac:dyDescent="0.3">
      <c r="A1" s="2" t="s">
        <v>11</v>
      </c>
      <c r="B1" s="2"/>
      <c r="C1" s="2"/>
      <c r="D1" s="2"/>
      <c r="E1" s="2"/>
    </row>
    <row r="2" spans="1:5" ht="18.75" x14ac:dyDescent="0.3">
      <c r="A2" s="2" t="s">
        <v>12</v>
      </c>
      <c r="B2" s="2"/>
      <c r="C2" s="2"/>
      <c r="D2" s="2"/>
      <c r="E2" s="2"/>
    </row>
    <row r="3" spans="1:5" ht="18.75" x14ac:dyDescent="0.3">
      <c r="A3" s="3"/>
      <c r="B3" s="3"/>
      <c r="C3" s="3"/>
      <c r="D3" s="3"/>
      <c r="E3" s="3"/>
    </row>
    <row r="4" spans="1:5" ht="18.75" x14ac:dyDescent="0.3">
      <c r="A4" s="4" t="s">
        <v>13</v>
      </c>
      <c r="B4" s="4"/>
      <c r="C4" s="4"/>
      <c r="D4" s="4"/>
      <c r="E4" s="4"/>
    </row>
    <row r="5" spans="1:5" ht="19.5" thickBot="1" x14ac:dyDescent="0.35">
      <c r="A5" s="5" t="s">
        <v>0</v>
      </c>
      <c r="B5" s="3"/>
      <c r="C5" s="6"/>
      <c r="D5" s="3"/>
      <c r="E5" s="3"/>
    </row>
    <row r="6" spans="1:5" ht="57.75" thickTop="1" thickBot="1" x14ac:dyDescent="0.35">
      <c r="A6" s="3"/>
      <c r="B6" s="3"/>
      <c r="C6" s="7" t="s">
        <v>1</v>
      </c>
      <c r="D6" s="7" t="s">
        <v>2</v>
      </c>
      <c r="E6" s="8" t="s">
        <v>3</v>
      </c>
    </row>
    <row r="7" spans="1:5" ht="19.5" thickTop="1" x14ac:dyDescent="0.3">
      <c r="A7" s="3"/>
      <c r="B7" s="9" t="s">
        <v>4</v>
      </c>
      <c r="C7" s="10">
        <v>415000</v>
      </c>
      <c r="D7" s="10">
        <v>311000</v>
      </c>
      <c r="E7" s="11">
        <v>458660</v>
      </c>
    </row>
    <row r="8" spans="1:5" ht="18.75" x14ac:dyDescent="0.3">
      <c r="A8" s="3"/>
      <c r="B8" s="9" t="s">
        <v>5</v>
      </c>
      <c r="C8" s="10">
        <v>-7647</v>
      </c>
      <c r="D8" s="10"/>
      <c r="E8" s="12">
        <v>-9497</v>
      </c>
    </row>
    <row r="9" spans="1:5" ht="18.75" x14ac:dyDescent="0.3">
      <c r="A9" s="3"/>
      <c r="B9" s="5" t="s">
        <v>6</v>
      </c>
      <c r="C9" s="13">
        <v>-106000</v>
      </c>
      <c r="D9" s="13">
        <v>-79500</v>
      </c>
      <c r="E9" s="14">
        <v>-106000</v>
      </c>
    </row>
    <row r="10" spans="1:5" ht="18.75" x14ac:dyDescent="0.3">
      <c r="A10" s="3"/>
      <c r="B10" s="5" t="s">
        <v>7</v>
      </c>
      <c r="C10" s="15">
        <f>SUM(C7:C9)</f>
        <v>301353</v>
      </c>
      <c r="D10" s="15">
        <f>SUM(D7:D9)</f>
        <v>231500</v>
      </c>
      <c r="E10" s="12">
        <f>SUM(E7:E9)</f>
        <v>343163</v>
      </c>
    </row>
    <row r="11" spans="1:5" ht="18.75" x14ac:dyDescent="0.3">
      <c r="A11" s="3"/>
      <c r="B11" s="3"/>
      <c r="C11" s="15"/>
      <c r="D11" s="3"/>
      <c r="E11" s="12"/>
    </row>
    <row r="12" spans="1:5" ht="19.5" thickBot="1" x14ac:dyDescent="0.35">
      <c r="A12" s="5" t="s">
        <v>8</v>
      </c>
      <c r="B12" s="3"/>
      <c r="C12" s="16"/>
      <c r="D12" s="3"/>
      <c r="E12" s="12"/>
    </row>
    <row r="13" spans="1:5" ht="19.5" thickTop="1" x14ac:dyDescent="0.3">
      <c r="A13" s="3"/>
      <c r="B13" s="17" t="s">
        <v>14</v>
      </c>
      <c r="C13" s="15">
        <v>25744</v>
      </c>
      <c r="D13" s="15">
        <v>23930.65</v>
      </c>
      <c r="E13" s="12">
        <v>27518</v>
      </c>
    </row>
    <row r="14" spans="1:5" ht="18.75" x14ac:dyDescent="0.3">
      <c r="A14" s="3"/>
      <c r="B14" s="5" t="s">
        <v>15</v>
      </c>
      <c r="C14" s="15">
        <v>106750</v>
      </c>
      <c r="D14" s="15">
        <v>99118.52</v>
      </c>
      <c r="E14" s="12">
        <v>147150</v>
      </c>
    </row>
    <row r="15" spans="1:5" ht="19.5" thickBot="1" x14ac:dyDescent="0.35">
      <c r="A15" s="3"/>
      <c r="B15" s="5" t="s">
        <v>9</v>
      </c>
      <c r="C15" s="18">
        <v>68095</v>
      </c>
      <c r="D15" s="18">
        <v>50819</v>
      </c>
      <c r="E15" s="19">
        <v>68095</v>
      </c>
    </row>
    <row r="16" spans="1:5" ht="19.5" thickBot="1" x14ac:dyDescent="0.35">
      <c r="A16" s="3"/>
      <c r="B16" s="9" t="s">
        <v>10</v>
      </c>
      <c r="C16" s="18">
        <f>SUM(C13:C15)</f>
        <v>200589</v>
      </c>
      <c r="D16" s="18">
        <f>SUM(D13:D15)</f>
        <v>173868.17</v>
      </c>
      <c r="E16" s="18">
        <f>SUM(E13:E15)</f>
        <v>242763</v>
      </c>
    </row>
    <row r="17" spans="1:5" ht="18.75" x14ac:dyDescent="0.3">
      <c r="A17" s="3"/>
      <c r="B17" s="5" t="s">
        <v>16</v>
      </c>
      <c r="C17" s="20">
        <f>+C10-C16</f>
        <v>100764</v>
      </c>
      <c r="D17" s="20">
        <f>+D10-D16</f>
        <v>57631.829999999987</v>
      </c>
      <c r="E17" s="12">
        <f>+E10-E16</f>
        <v>100400</v>
      </c>
    </row>
    <row r="18" spans="1:5" ht="18.75" x14ac:dyDescent="0.3">
      <c r="A18" s="3"/>
      <c r="B18" s="3"/>
      <c r="C18" s="3"/>
      <c r="D18" s="3"/>
      <c r="E18" s="21"/>
    </row>
    <row r="19" spans="1:5" ht="18.75" x14ac:dyDescent="0.3">
      <c r="A19" s="3"/>
      <c r="B19" s="3"/>
      <c r="C19" s="3"/>
      <c r="D19" s="3"/>
      <c r="E19" s="21"/>
    </row>
    <row r="20" spans="1:5" ht="19.5" thickBot="1" x14ac:dyDescent="0.35">
      <c r="A20" s="4" t="s">
        <v>17</v>
      </c>
      <c r="B20" s="4"/>
      <c r="C20" s="4"/>
      <c r="D20" s="4"/>
      <c r="E20" s="4"/>
    </row>
    <row r="21" spans="1:5" ht="57.75" thickTop="1" thickBot="1" x14ac:dyDescent="0.35">
      <c r="A21" s="22" t="s">
        <v>0</v>
      </c>
      <c r="B21" s="22"/>
      <c r="C21" s="7" t="s">
        <v>1</v>
      </c>
      <c r="D21" s="7" t="s">
        <v>2</v>
      </c>
      <c r="E21" s="8" t="s">
        <v>3</v>
      </c>
    </row>
    <row r="22" spans="1:5" ht="19.5" thickTop="1" x14ac:dyDescent="0.3">
      <c r="A22" s="23"/>
      <c r="B22" s="23" t="s">
        <v>24</v>
      </c>
      <c r="C22" s="24">
        <v>106000</v>
      </c>
      <c r="D22" s="24">
        <v>79500</v>
      </c>
      <c r="E22" s="25">
        <v>106000</v>
      </c>
    </row>
    <row r="23" spans="1:5" ht="18.75" x14ac:dyDescent="0.3">
      <c r="A23" s="3"/>
      <c r="B23" s="9" t="s">
        <v>18</v>
      </c>
      <c r="C23" s="26">
        <v>230000</v>
      </c>
      <c r="D23" s="15">
        <v>209304.73</v>
      </c>
      <c r="E23" s="12">
        <v>270000</v>
      </c>
    </row>
    <row r="24" spans="1:5" ht="18.75" x14ac:dyDescent="0.3">
      <c r="A24" s="9"/>
      <c r="B24" s="5" t="s">
        <v>19</v>
      </c>
      <c r="C24" s="26">
        <v>4100</v>
      </c>
      <c r="D24" s="27">
        <v>4798.99</v>
      </c>
      <c r="E24" s="12">
        <v>4500</v>
      </c>
    </row>
    <row r="25" spans="1:5" ht="18.75" x14ac:dyDescent="0.3">
      <c r="A25" s="9"/>
      <c r="B25" s="5" t="s">
        <v>20</v>
      </c>
      <c r="C25" s="26">
        <v>7647</v>
      </c>
      <c r="D25" s="28">
        <v>0</v>
      </c>
      <c r="E25" s="12">
        <v>8794</v>
      </c>
    </row>
    <row r="26" spans="1:5" ht="18.75" x14ac:dyDescent="0.3">
      <c r="A26" s="9"/>
      <c r="B26" s="5" t="s">
        <v>21</v>
      </c>
      <c r="C26" s="26">
        <v>88157.5</v>
      </c>
      <c r="D26" s="28">
        <v>59731.48</v>
      </c>
      <c r="E26" s="12">
        <v>105000</v>
      </c>
    </row>
    <row r="27" spans="1:5" ht="19.5" thickBot="1" x14ac:dyDescent="0.35">
      <c r="A27" s="9"/>
      <c r="B27" s="5" t="s">
        <v>22</v>
      </c>
      <c r="C27" s="29">
        <v>26000</v>
      </c>
      <c r="D27" s="30">
        <v>56436.61</v>
      </c>
      <c r="E27" s="19">
        <v>32600</v>
      </c>
    </row>
    <row r="28" spans="1:5" ht="18.75" x14ac:dyDescent="0.3">
      <c r="A28" s="9"/>
      <c r="B28" s="5" t="s">
        <v>23</v>
      </c>
      <c r="C28" s="26">
        <f>SUM(C22:C27)</f>
        <v>461904.5</v>
      </c>
      <c r="D28" s="26">
        <f>SUM(D22:D27)</f>
        <v>409771.80999999994</v>
      </c>
      <c r="E28" s="26">
        <f>SUM(E22:E27)</f>
        <v>526894</v>
      </c>
    </row>
    <row r="29" spans="1:5" ht="18.75" x14ac:dyDescent="0.3">
      <c r="A29" s="9"/>
      <c r="B29" s="3"/>
      <c r="C29" s="26"/>
      <c r="D29" s="28"/>
      <c r="E29" s="12"/>
    </row>
    <row r="30" spans="1:5" ht="18.75" x14ac:dyDescent="0.3">
      <c r="A30" s="9" t="s">
        <v>8</v>
      </c>
      <c r="B30" s="3"/>
      <c r="C30" s="26"/>
      <c r="D30" s="28"/>
      <c r="E30" s="12"/>
    </row>
    <row r="31" spans="1:5" ht="18.75" x14ac:dyDescent="0.3">
      <c r="A31" s="9"/>
      <c r="B31" s="5" t="s">
        <v>25</v>
      </c>
      <c r="C31" s="26">
        <v>524652.1</v>
      </c>
      <c r="D31" s="28">
        <v>432115.84</v>
      </c>
      <c r="E31" s="12">
        <v>472676.2</v>
      </c>
    </row>
    <row r="32" spans="1:5" ht="18.75" x14ac:dyDescent="0.3">
      <c r="A32" s="9"/>
      <c r="B32" s="5" t="s">
        <v>26</v>
      </c>
      <c r="C32" s="26">
        <v>13000</v>
      </c>
      <c r="D32" s="28">
        <v>8296.57</v>
      </c>
      <c r="E32" s="12">
        <v>22000</v>
      </c>
    </row>
    <row r="33" spans="1:7" ht="18.75" x14ac:dyDescent="0.3">
      <c r="A33" s="9"/>
      <c r="B33" s="5" t="s">
        <v>27</v>
      </c>
      <c r="C33" s="26"/>
      <c r="D33" s="28"/>
      <c r="E33" s="12"/>
    </row>
    <row r="34" spans="1:7" ht="18.75" x14ac:dyDescent="0.3">
      <c r="A34" s="9"/>
      <c r="B34" s="31" t="s">
        <v>28</v>
      </c>
      <c r="C34" s="32">
        <v>14000</v>
      </c>
      <c r="D34" s="10">
        <v>7000</v>
      </c>
      <c r="E34" s="12">
        <v>20000</v>
      </c>
    </row>
    <row r="35" spans="1:7" ht="18.75" x14ac:dyDescent="0.3">
      <c r="A35" s="9"/>
      <c r="B35" s="31" t="s">
        <v>29</v>
      </c>
      <c r="C35" s="32">
        <v>250</v>
      </c>
      <c r="D35" s="10"/>
      <c r="E35" s="12">
        <v>250</v>
      </c>
    </row>
    <row r="36" spans="1:7" ht="18.75" x14ac:dyDescent="0.3">
      <c r="A36" s="9"/>
      <c r="B36" s="31" t="s">
        <v>30</v>
      </c>
      <c r="C36" s="32">
        <v>250</v>
      </c>
      <c r="D36" s="10"/>
      <c r="E36" s="12">
        <v>250</v>
      </c>
      <c r="G36" s="1"/>
    </row>
    <row r="37" spans="1:7" ht="18.75" x14ac:dyDescent="0.3">
      <c r="A37" s="9"/>
      <c r="B37" s="31" t="s">
        <v>31</v>
      </c>
      <c r="C37" s="32">
        <v>2000</v>
      </c>
      <c r="D37" s="10"/>
      <c r="E37" s="12">
        <v>2000</v>
      </c>
    </row>
    <row r="38" spans="1:7" ht="18.75" x14ac:dyDescent="0.3">
      <c r="A38" s="9"/>
      <c r="B38" s="31" t="s">
        <v>32</v>
      </c>
      <c r="C38" s="26">
        <v>2000</v>
      </c>
      <c r="D38" s="33"/>
      <c r="E38" s="12">
        <v>4000</v>
      </c>
    </row>
    <row r="39" spans="1:7" ht="19.5" thickBot="1" x14ac:dyDescent="0.35">
      <c r="A39" s="9"/>
      <c r="B39" s="31" t="s">
        <v>33</v>
      </c>
      <c r="C39" s="29">
        <v>2500</v>
      </c>
      <c r="D39" s="34"/>
      <c r="E39" s="14">
        <v>5000</v>
      </c>
    </row>
    <row r="40" spans="1:7" ht="18.75" x14ac:dyDescent="0.3">
      <c r="A40" s="9"/>
      <c r="B40" s="35" t="s">
        <v>34</v>
      </c>
      <c r="C40" s="15">
        <f>SUM(C34:C39)</f>
        <v>21000</v>
      </c>
      <c r="D40" s="15">
        <f>SUM(D34:D39)</f>
        <v>7000</v>
      </c>
      <c r="E40" s="12">
        <f>SUM(E34:E39)</f>
        <v>31500</v>
      </c>
    </row>
    <row r="41" spans="1:7" ht="18.75" x14ac:dyDescent="0.3">
      <c r="A41" s="9"/>
      <c r="B41" s="3"/>
      <c r="C41" s="26"/>
      <c r="D41" s="3"/>
      <c r="E41" s="12"/>
    </row>
    <row r="42" spans="1:7" ht="18.75" x14ac:dyDescent="0.3">
      <c r="A42" s="3"/>
      <c r="B42" s="5" t="s">
        <v>35</v>
      </c>
      <c r="C42" s="36">
        <f>+C40+C32+C31</f>
        <v>558652.1</v>
      </c>
      <c r="D42" s="36">
        <f>+D40+D32+D31</f>
        <v>447412.41000000003</v>
      </c>
      <c r="E42" s="36">
        <f>+E40+E32+E31</f>
        <v>526176.19999999995</v>
      </c>
    </row>
    <row r="43" spans="1:7" ht="18.75" x14ac:dyDescent="0.3">
      <c r="A43" s="37"/>
      <c r="B43" s="3"/>
      <c r="C43" s="15"/>
      <c r="D43" s="15"/>
      <c r="E43" s="15"/>
    </row>
    <row r="44" spans="1:7" ht="18.75" x14ac:dyDescent="0.3">
      <c r="A44" s="3"/>
      <c r="B44" s="5" t="s">
        <v>36</v>
      </c>
      <c r="C44" s="36">
        <f>+C28-C42</f>
        <v>-96747.599999999977</v>
      </c>
      <c r="D44" s="36">
        <f>+D28-D42</f>
        <v>-37640.600000000093</v>
      </c>
      <c r="E44" s="36">
        <f>+E28-E42</f>
        <v>717.80000000004657</v>
      </c>
    </row>
  </sheetData>
  <mergeCells count="5">
    <mergeCell ref="A1:E1"/>
    <mergeCell ref="A2:E2"/>
    <mergeCell ref="A4:E4"/>
    <mergeCell ref="A20:E20"/>
    <mergeCell ref="A21:B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Ann Lewis</dc:creator>
  <cp:lastModifiedBy>Carol Ann Lewis</cp:lastModifiedBy>
  <dcterms:created xsi:type="dcterms:W3CDTF">2022-05-31T23:58:13Z</dcterms:created>
  <dcterms:modified xsi:type="dcterms:W3CDTF">2022-06-01T00:32:20Z</dcterms:modified>
</cp:coreProperties>
</file>